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970" windowHeight="8610" activeTab="1"/>
  </bookViews>
  <sheets>
    <sheet name="BS" sheetId="1" r:id="rId1"/>
    <sheet name="PL" sheetId="2" r:id="rId2"/>
  </sheets>
  <definedNames>
    <definedName name="_xlnm.Print_Area" localSheetId="0">'BS'!$A$1:$G$57</definedName>
    <definedName name="_xlnm.Print_Area" localSheetId="1">'PL'!$A$1:$G$56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<sst xmlns="http://schemas.openxmlformats.org/spreadsheetml/2006/main" count="72" uniqueCount="64">
  <si>
    <t>nem auditált</t>
  </si>
  <si>
    <t>auditált</t>
  </si>
  <si>
    <t>2003. december 31.</t>
  </si>
  <si>
    <t>MHUF</t>
  </si>
  <si>
    <t>ESZKÖZÖK</t>
  </si>
  <si>
    <t>Pénzeszközök és jegybanki betétek</t>
  </si>
  <si>
    <t>Más bankoknál lévő betétek</t>
  </si>
  <si>
    <t>Hitelek</t>
  </si>
  <si>
    <t>Értékpapírok és befektetések</t>
  </si>
  <si>
    <t>Derivatív pénzügyi eszközök</t>
  </si>
  <si>
    <t>Elhatárolt kamatkövetelések</t>
  </si>
  <si>
    <t>Épületek, berendezések</t>
  </si>
  <si>
    <t>Immateriális javak</t>
  </si>
  <si>
    <t>Egyéb eszközök</t>
  </si>
  <si>
    <t>Eszközök összesen</t>
  </si>
  <si>
    <t>KÖTELEZETTSÉGEK</t>
  </si>
  <si>
    <t>Betétek és értékpapírok</t>
  </si>
  <si>
    <t>Más bankok által elhelyezett betétek</t>
  </si>
  <si>
    <t>Refinanszírozási hitelek</t>
  </si>
  <si>
    <t>Derivatív pénzügyi források</t>
  </si>
  <si>
    <t>Elhatárolt kamatkötelezettségek</t>
  </si>
  <si>
    <t>Alárendelt kölcsöntőke</t>
  </si>
  <si>
    <t>Egyéb kötelezettségek</t>
  </si>
  <si>
    <t>Kötelezettségek összesen</t>
  </si>
  <si>
    <t>Jegyzett tőke</t>
  </si>
  <si>
    <t>Ázsió</t>
  </si>
  <si>
    <t>Általános tartalék</t>
  </si>
  <si>
    <t>AFS tartalék</t>
  </si>
  <si>
    <t>Felhalmozott eredmény és tartalékok</t>
  </si>
  <si>
    <t>Saját tőke összesen</t>
  </si>
  <si>
    <t>Források összesen</t>
  </si>
  <si>
    <t xml:space="preserve"> ---------------------------------------------</t>
  </si>
  <si>
    <t>Kamatbevétel</t>
  </si>
  <si>
    <t>Kamatráfordítás</t>
  </si>
  <si>
    <t>Kamatfedezet</t>
  </si>
  <si>
    <t>Jutalék- és díjbevételek</t>
  </si>
  <si>
    <t>Jutalék- és díjráfordítások</t>
  </si>
  <si>
    <t>Jutalék és díjfedezet</t>
  </si>
  <si>
    <t>Kamat-, jutalék- és díjfedezet</t>
  </si>
  <si>
    <t>Értékpapírkereskedelem</t>
  </si>
  <si>
    <t>Deviza és pénzügyi eszközök árfolyameredménye</t>
  </si>
  <si>
    <t>Kapott osztalék</t>
  </si>
  <si>
    <t>Egyéb bevételek és ráfordítások, nettó</t>
  </si>
  <si>
    <t>Működési bevételek</t>
  </si>
  <si>
    <t>Működési költségek</t>
  </si>
  <si>
    <t>Működési eredmény</t>
  </si>
  <si>
    <t>Befektetések eredménye</t>
  </si>
  <si>
    <t>Egyéb eszközök értékesítése</t>
  </si>
  <si>
    <t>Adózás és kisebbségi részesedés előtti nyereség</t>
  </si>
  <si>
    <t>Társasági adó</t>
  </si>
  <si>
    <t>Adózás utáni nyereség</t>
  </si>
  <si>
    <t>Kisebbségi tulajdonos részesedése</t>
  </si>
  <si>
    <t>Mérleg szerinti nyereség</t>
  </si>
  <si>
    <t>2003. év</t>
  </si>
  <si>
    <t>Rendkívüli céltartalék</t>
  </si>
  <si>
    <t>KONSZOLIDÁLT IFRS EREDMÉNYKIMUTATÁS (nem auditált)</t>
  </si>
  <si>
    <t>KONSZOLIDÁLT IFRS MÉRLEG ( nem auditált)</t>
  </si>
  <si>
    <t>Hitelezési veszteség, céltartalék, értékvesztés</t>
  </si>
  <si>
    <t>A KERESKEDELMI ÉS HITELBANK RT. 2004. DECEMBER 31. GYORSJELENTÉS</t>
  </si>
  <si>
    <t>2004. december 31.</t>
  </si>
  <si>
    <t>Függő kötelezettségek</t>
  </si>
  <si>
    <t>Dátum: 2005.02.07</t>
  </si>
  <si>
    <t>Cash flow hedge tartalék</t>
  </si>
  <si>
    <t>2004.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</si>
</sst>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8"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2"/>
    </font>
    <font>
      <sz val="8"/>
      <name val="Arial"/>
      <family val="0"/>
    </font>
    <font>
      <b/>
      <sz val="12"/>
      <color indexed="10"/>
      <name val="Times New Roman CE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0" zoomScaleNormal="70" workbookViewId="0" topLeftCell="A1">
      <selection activeCell="C50" sqref="C50"/>
    </sheetView>
  </sheetViews>
  <sheetFormatPr defaultColWidth="9.140625" defaultRowHeight="12.75"/>
  <cols>
    <col min="1" max="1" width="37.8515625" style="0" customWidth="1"/>
    <col min="2" max="2" width="1.57421875" style="0" customWidth="1"/>
    <col min="3" max="3" width="22.140625" style="0" customWidth="1"/>
    <col min="4" max="4" width="2.140625" style="0" customWidth="1"/>
    <col min="5" max="5" width="21.7109375" style="0" bestFit="1" customWidth="1"/>
    <col min="6" max="6" width="1.8515625" style="0" customWidth="1"/>
    <col min="7" max="7" width="16.00390625" style="0" customWidth="1"/>
  </cols>
  <sheetData>
    <row r="1" spans="1:7" ht="15.75">
      <c r="A1" s="1" t="s">
        <v>58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 t="s">
        <v>56</v>
      </c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2" t="s">
        <v>0</v>
      </c>
      <c r="D6" s="1"/>
      <c r="E6" s="2" t="s">
        <v>1</v>
      </c>
      <c r="F6" s="2"/>
      <c r="G6" s="2"/>
    </row>
    <row r="7" spans="1:7" ht="15.75">
      <c r="A7" s="1"/>
      <c r="B7" s="1"/>
      <c r="C7" s="2" t="s">
        <v>59</v>
      </c>
      <c r="D7" s="2"/>
      <c r="E7" s="2" t="s">
        <v>2</v>
      </c>
      <c r="F7" s="2"/>
      <c r="G7" s="2"/>
    </row>
    <row r="8" spans="1:7" ht="15.75">
      <c r="A8" s="1"/>
      <c r="B8" s="1"/>
      <c r="C8" s="3" t="s">
        <v>3</v>
      </c>
      <c r="D8" s="4"/>
      <c r="E8" s="3" t="s">
        <v>3</v>
      </c>
      <c r="F8" s="4"/>
      <c r="G8" s="4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5" t="s">
        <v>4</v>
      </c>
      <c r="B10" s="1"/>
      <c r="C10" s="1"/>
      <c r="D10" s="1"/>
      <c r="E10" s="1"/>
      <c r="F10" s="1"/>
      <c r="G10" s="1"/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 t="s">
        <v>5</v>
      </c>
      <c r="B12" s="1"/>
      <c r="C12" s="6">
        <v>79254</v>
      </c>
      <c r="D12" s="6"/>
      <c r="E12" s="6">
        <v>68149</v>
      </c>
      <c r="F12" s="6"/>
      <c r="G12" s="6"/>
    </row>
    <row r="13" spans="1:7" ht="15.75">
      <c r="A13" s="1" t="s">
        <v>6</v>
      </c>
      <c r="B13" s="1"/>
      <c r="C13" s="6">
        <v>199124</v>
      </c>
      <c r="D13" s="6"/>
      <c r="E13" s="6">
        <v>68947</v>
      </c>
      <c r="F13" s="6"/>
      <c r="G13" s="6"/>
    </row>
    <row r="14" spans="1:7" ht="15.75">
      <c r="A14" s="1" t="s">
        <v>7</v>
      </c>
      <c r="B14" s="1"/>
      <c r="C14" s="6">
        <v>1101676</v>
      </c>
      <c r="D14" s="6"/>
      <c r="E14" s="6">
        <v>957391</v>
      </c>
      <c r="F14" s="6"/>
      <c r="G14" s="6"/>
    </row>
    <row r="15" spans="1:7" ht="15.75">
      <c r="A15" s="1" t="s">
        <v>8</v>
      </c>
      <c r="B15" s="1"/>
      <c r="C15" s="6">
        <v>252644</v>
      </c>
      <c r="D15" s="6"/>
      <c r="E15" s="6">
        <v>244126</v>
      </c>
      <c r="F15" s="6"/>
      <c r="G15" s="6"/>
    </row>
    <row r="16" spans="1:7" ht="15.75">
      <c r="A16" s="1" t="s">
        <v>9</v>
      </c>
      <c r="B16" s="1"/>
      <c r="C16" s="6">
        <v>26760</v>
      </c>
      <c r="D16" s="6"/>
      <c r="E16" s="6">
        <v>24253</v>
      </c>
      <c r="F16" s="6"/>
      <c r="G16" s="6"/>
    </row>
    <row r="17" spans="1:7" ht="15.75">
      <c r="A17" s="1" t="s">
        <v>10</v>
      </c>
      <c r="B17" s="1"/>
      <c r="C17" s="6">
        <v>16287</v>
      </c>
      <c r="D17" s="6"/>
      <c r="E17" s="6">
        <v>14532</v>
      </c>
      <c r="F17" s="6"/>
      <c r="G17" s="6"/>
    </row>
    <row r="18" spans="1:7" ht="15.75">
      <c r="A18" s="1" t="s">
        <v>11</v>
      </c>
      <c r="B18" s="1"/>
      <c r="C18" s="6">
        <v>36053</v>
      </c>
      <c r="D18" s="6"/>
      <c r="E18" s="6">
        <v>34539</v>
      </c>
      <c r="F18" s="6"/>
      <c r="G18" s="6"/>
    </row>
    <row r="19" spans="1:7" ht="15.75">
      <c r="A19" s="1" t="s">
        <v>12</v>
      </c>
      <c r="B19" s="1"/>
      <c r="C19" s="6">
        <v>595</v>
      </c>
      <c r="D19" s="6"/>
      <c r="E19" s="6">
        <v>494</v>
      </c>
      <c r="F19" s="6"/>
      <c r="G19" s="6"/>
    </row>
    <row r="20" spans="1:7" ht="15.75">
      <c r="A20" s="1" t="s">
        <v>13</v>
      </c>
      <c r="B20" s="1"/>
      <c r="C20" s="6">
        <v>20897</v>
      </c>
      <c r="D20" s="6"/>
      <c r="E20" s="6">
        <v>23059</v>
      </c>
      <c r="F20" s="6"/>
      <c r="G20" s="6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5" t="s">
        <v>14</v>
      </c>
      <c r="B22" s="5"/>
      <c r="C22" s="8">
        <f>SUM(C12:C21)</f>
        <v>1733290</v>
      </c>
      <c r="D22" s="8"/>
      <c r="E22" s="8">
        <f>SUM(E12:E21)</f>
        <v>1435490</v>
      </c>
      <c r="F22" s="8"/>
      <c r="G22" s="8"/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5" t="s">
        <v>15</v>
      </c>
      <c r="B24" s="1"/>
      <c r="C24" s="1"/>
      <c r="D24" s="1"/>
      <c r="E24" s="1"/>
      <c r="F24" s="1"/>
      <c r="G24" s="1"/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1" t="s">
        <v>16</v>
      </c>
      <c r="B26" s="1"/>
      <c r="C26" s="6">
        <v>984955</v>
      </c>
      <c r="D26" s="6"/>
      <c r="E26" s="6">
        <v>848610</v>
      </c>
      <c r="F26" s="6"/>
      <c r="G26" s="6"/>
    </row>
    <row r="27" spans="1:7" ht="15.75">
      <c r="A27" s="1" t="s">
        <v>17</v>
      </c>
      <c r="B27" s="1"/>
      <c r="C27" s="6">
        <v>333219</v>
      </c>
      <c r="D27" s="6"/>
      <c r="E27" s="6">
        <v>216389</v>
      </c>
      <c r="F27" s="6"/>
      <c r="G27" s="6"/>
    </row>
    <row r="28" spans="1:7" ht="15.75">
      <c r="A28" s="1" t="s">
        <v>18</v>
      </c>
      <c r="B28" s="1"/>
      <c r="C28" s="6">
        <v>171959</v>
      </c>
      <c r="D28" s="6"/>
      <c r="E28" s="6">
        <v>148966</v>
      </c>
      <c r="F28" s="6"/>
      <c r="G28" s="6"/>
    </row>
    <row r="29" spans="1:7" ht="15.75">
      <c r="A29" s="1" t="s">
        <v>19</v>
      </c>
      <c r="B29" s="1"/>
      <c r="C29" s="6">
        <v>28429</v>
      </c>
      <c r="D29" s="6"/>
      <c r="E29" s="6">
        <v>34416</v>
      </c>
      <c r="F29" s="6"/>
      <c r="G29" s="6"/>
    </row>
    <row r="30" spans="1:7" ht="15.75">
      <c r="A30" s="1" t="s">
        <v>20</v>
      </c>
      <c r="B30" s="1"/>
      <c r="C30" s="6">
        <v>7809</v>
      </c>
      <c r="D30" s="6"/>
      <c r="E30" s="6">
        <v>11703</v>
      </c>
      <c r="F30" s="6"/>
      <c r="G30" s="6"/>
    </row>
    <row r="31" spans="1:7" ht="15.75">
      <c r="A31" s="1" t="s">
        <v>21</v>
      </c>
      <c r="B31" s="1"/>
      <c r="C31" s="6">
        <v>14551</v>
      </c>
      <c r="D31" s="6"/>
      <c r="E31" s="6">
        <v>15203</v>
      </c>
      <c r="F31" s="6"/>
      <c r="G31" s="6"/>
    </row>
    <row r="32" spans="1:7" ht="15.75">
      <c r="A32" s="1" t="s">
        <v>22</v>
      </c>
      <c r="B32" s="1"/>
      <c r="C32" s="6">
        <v>50469</v>
      </c>
      <c r="D32" s="6"/>
      <c r="E32" s="6">
        <v>39966</v>
      </c>
      <c r="F32" s="6"/>
      <c r="G32" s="6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5" t="s">
        <v>23</v>
      </c>
      <c r="B34" s="1"/>
      <c r="C34" s="8">
        <f>SUM(C26:C32)</f>
        <v>1591391</v>
      </c>
      <c r="D34" s="8"/>
      <c r="E34" s="8">
        <f>SUM(E26:E32)</f>
        <v>1315253</v>
      </c>
      <c r="F34" s="8"/>
      <c r="G34" s="8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 t="s">
        <v>24</v>
      </c>
      <c r="B37" s="1"/>
      <c r="C37" s="6">
        <v>52507</v>
      </c>
      <c r="D37" s="6"/>
      <c r="E37" s="6">
        <v>52507</v>
      </c>
      <c r="F37" s="6"/>
      <c r="G37" s="6"/>
    </row>
    <row r="38" spans="1:7" ht="15.75">
      <c r="A38" s="1" t="s">
        <v>25</v>
      </c>
      <c r="B38" s="1"/>
      <c r="C38" s="6">
        <v>48775</v>
      </c>
      <c r="D38" s="9"/>
      <c r="E38" s="6">
        <v>48775</v>
      </c>
      <c r="F38" s="6"/>
      <c r="G38" s="6"/>
    </row>
    <row r="39" spans="1:7" ht="15.75">
      <c r="A39" s="1" t="s">
        <v>26</v>
      </c>
      <c r="B39" s="1"/>
      <c r="C39" s="6">
        <v>924</v>
      </c>
      <c r="D39" s="6"/>
      <c r="E39" s="6">
        <v>924</v>
      </c>
      <c r="F39" s="6"/>
      <c r="G39" s="6"/>
    </row>
    <row r="40" spans="1:7" ht="15.75">
      <c r="A40" s="1" t="s">
        <v>27</v>
      </c>
      <c r="B40" s="1"/>
      <c r="C40" s="6">
        <v>192</v>
      </c>
      <c r="D40" s="6"/>
      <c r="E40" s="6">
        <v>-1467</v>
      </c>
      <c r="F40" s="6"/>
      <c r="G40" s="6"/>
    </row>
    <row r="41" spans="1:7" ht="15.75">
      <c r="A41" s="1" t="s">
        <v>62</v>
      </c>
      <c r="B41" s="1"/>
      <c r="C41" s="6">
        <v>1014</v>
      </c>
      <c r="D41" s="6"/>
      <c r="E41" s="6"/>
      <c r="F41" s="6"/>
      <c r="G41" s="6"/>
    </row>
    <row r="42" spans="1:7" ht="15.75">
      <c r="A42" s="1" t="s">
        <v>28</v>
      </c>
      <c r="B42" s="1"/>
      <c r="C42" s="6">
        <v>38487</v>
      </c>
      <c r="D42" s="6"/>
      <c r="E42" s="6">
        <v>19498</v>
      </c>
      <c r="F42" s="6"/>
      <c r="G42" s="6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5" t="s">
        <v>29</v>
      </c>
      <c r="B44" s="1"/>
      <c r="C44" s="8">
        <f>SUM(C37:C43)</f>
        <v>141899</v>
      </c>
      <c r="D44" s="8"/>
      <c r="E44" s="8">
        <f>SUM(E37:E42)</f>
        <v>120237</v>
      </c>
      <c r="F44" s="8"/>
      <c r="G44" s="8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5" t="s">
        <v>30</v>
      </c>
      <c r="B46" s="5"/>
      <c r="C46" s="8">
        <f>+C44+C34</f>
        <v>1733290</v>
      </c>
      <c r="D46" s="8"/>
      <c r="E46" s="8">
        <f>+E44+E34</f>
        <v>1435490</v>
      </c>
      <c r="F46" s="8"/>
      <c r="G46" s="8"/>
    </row>
    <row r="47" spans="1:7" ht="15">
      <c r="A47" s="10"/>
      <c r="B47" s="10"/>
      <c r="C47" s="10"/>
      <c r="D47" s="10"/>
      <c r="E47" s="10"/>
      <c r="F47" s="10"/>
      <c r="G47" s="10"/>
    </row>
    <row r="48" spans="1:7" ht="15.75">
      <c r="A48" s="5" t="s">
        <v>60</v>
      </c>
      <c r="B48" s="1"/>
      <c r="C48" s="11">
        <v>451408</v>
      </c>
      <c r="D48" s="8"/>
      <c r="E48" s="8">
        <v>416852.75303583</v>
      </c>
      <c r="F48" s="8"/>
      <c r="G48" s="8"/>
    </row>
    <row r="49" spans="1:2" ht="15">
      <c r="A49" s="10"/>
      <c r="B49" s="10"/>
    </row>
    <row r="50" spans="1:3" ht="15">
      <c r="A50" s="10"/>
      <c r="B50" s="10"/>
      <c r="C50" s="12"/>
    </row>
    <row r="51" spans="1:2" ht="15">
      <c r="A51" s="10"/>
      <c r="B51" s="10"/>
    </row>
    <row r="52" spans="1:2" ht="15">
      <c r="A52" s="10"/>
      <c r="B52" s="10"/>
    </row>
    <row r="53" spans="1:7" ht="15.75">
      <c r="A53" s="13" t="s">
        <v>61</v>
      </c>
      <c r="B53" s="1"/>
      <c r="C53" s="1"/>
      <c r="D53" s="1"/>
      <c r="E53" s="7"/>
      <c r="F53" s="7"/>
      <c r="G53" s="7"/>
    </row>
    <row r="54" spans="1:7" ht="15.75">
      <c r="A54" s="1"/>
      <c r="B54" s="1"/>
      <c r="C54" s="1"/>
      <c r="D54" s="1"/>
      <c r="E54" s="7"/>
      <c r="F54" s="7"/>
      <c r="G54" s="7"/>
    </row>
    <row r="55" spans="1:7" ht="15.75">
      <c r="A55" s="1"/>
      <c r="B55" s="1"/>
      <c r="C55" s="1"/>
      <c r="D55" s="1"/>
      <c r="E55" s="7"/>
      <c r="F55" s="7"/>
      <c r="G55" s="7"/>
    </row>
    <row r="56" spans="1:7" ht="15.75">
      <c r="A56" s="1"/>
      <c r="B56" s="1"/>
      <c r="C56" s="14" t="s">
        <v>31</v>
      </c>
      <c r="D56" s="14"/>
      <c r="E56" s="1"/>
      <c r="F56" s="1"/>
      <c r="G56" s="14"/>
    </row>
    <row r="60" spans="3:7" ht="15">
      <c r="C60" s="15"/>
      <c r="D60" s="15"/>
      <c r="E60" s="15"/>
      <c r="F60" s="15"/>
      <c r="G60" s="15"/>
    </row>
    <row r="61" ht="15">
      <c r="C61" s="15"/>
    </row>
    <row r="64" spans="1:7" ht="15">
      <c r="A64" s="10"/>
      <c r="B64" s="10"/>
      <c r="C64" s="10"/>
      <c r="D64" s="10"/>
      <c r="E64" s="10"/>
      <c r="F64" s="10"/>
      <c r="G64" s="10"/>
    </row>
  </sheetData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0" zoomScaleNormal="80" workbookViewId="0" topLeftCell="A1">
      <selection activeCell="C40" sqref="C40"/>
    </sheetView>
  </sheetViews>
  <sheetFormatPr defaultColWidth="9.140625" defaultRowHeight="12.75"/>
  <cols>
    <col min="1" max="1" width="50.421875" style="1" customWidth="1"/>
    <col min="2" max="2" width="1.421875" style="1" customWidth="1"/>
    <col min="3" max="3" width="19.57421875" style="1" bestFit="1" customWidth="1"/>
    <col min="4" max="4" width="1.421875" style="1" customWidth="1"/>
    <col min="5" max="5" width="20.28125" style="1" bestFit="1" customWidth="1"/>
    <col min="6" max="6" width="1.28515625" style="0" customWidth="1"/>
    <col min="7" max="7" width="17.57421875" style="21" customWidth="1"/>
  </cols>
  <sheetData>
    <row r="1" ht="15.75">
      <c r="A1" s="1" t="s">
        <v>58</v>
      </c>
    </row>
    <row r="4" ht="15.75">
      <c r="A4" s="1" t="s">
        <v>55</v>
      </c>
    </row>
    <row r="6" spans="3:7" ht="15.75">
      <c r="C6" s="2" t="s">
        <v>0</v>
      </c>
      <c r="E6" s="2" t="s">
        <v>1</v>
      </c>
      <c r="G6" s="4"/>
    </row>
    <row r="7" spans="3:7" ht="15.75">
      <c r="C7" s="16" t="s">
        <v>63</v>
      </c>
      <c r="E7" s="2" t="s">
        <v>53</v>
      </c>
      <c r="G7" s="22"/>
    </row>
    <row r="8" spans="3:7" ht="15.75">
      <c r="C8" s="3" t="s">
        <v>3</v>
      </c>
      <c r="E8" s="3" t="s">
        <v>3</v>
      </c>
      <c r="G8" s="4"/>
    </row>
    <row r="10" spans="1:7" ht="15.75">
      <c r="A10" s="1" t="s">
        <v>32</v>
      </c>
      <c r="C10" s="6">
        <v>129432</v>
      </c>
      <c r="E10" s="6">
        <v>96766</v>
      </c>
      <c r="G10" s="23"/>
    </row>
    <row r="11" spans="1:7" ht="15.75">
      <c r="A11" s="1" t="s">
        <v>33</v>
      </c>
      <c r="C11" s="6">
        <v>-73022</v>
      </c>
      <c r="E11" s="6">
        <v>-44930</v>
      </c>
      <c r="G11" s="24"/>
    </row>
    <row r="13" spans="1:9" s="19" customFormat="1" ht="15.75">
      <c r="A13" s="5" t="s">
        <v>34</v>
      </c>
      <c r="B13" s="5"/>
      <c r="C13" s="8">
        <f>+C10+C11</f>
        <v>56410</v>
      </c>
      <c r="D13" s="5"/>
      <c r="E13" s="8">
        <f>+E10+E11</f>
        <v>51836</v>
      </c>
      <c r="G13" s="25"/>
      <c r="H13" s="20"/>
      <c r="I13" s="20"/>
    </row>
    <row r="15" spans="1:7" ht="15.75">
      <c r="A15" s="1" t="s">
        <v>35</v>
      </c>
      <c r="C15" s="6">
        <v>32171</v>
      </c>
      <c r="E15" s="6">
        <v>29145</v>
      </c>
      <c r="G15" s="24"/>
    </row>
    <row r="16" spans="1:7" ht="15.75">
      <c r="A16" s="1" t="s">
        <v>36</v>
      </c>
      <c r="C16" s="6">
        <v>-11773</v>
      </c>
      <c r="E16" s="6">
        <v>-12021</v>
      </c>
      <c r="G16" s="24"/>
    </row>
    <row r="18" spans="1:9" s="19" customFormat="1" ht="15.75">
      <c r="A18" s="5" t="s">
        <v>37</v>
      </c>
      <c r="B18" s="5"/>
      <c r="C18" s="8">
        <f>+C15+C16</f>
        <v>20398</v>
      </c>
      <c r="D18" s="5"/>
      <c r="E18" s="8">
        <f>+E15+E16</f>
        <v>17124</v>
      </c>
      <c r="G18" s="26"/>
      <c r="H18" s="20"/>
      <c r="I18" s="20"/>
    </row>
    <row r="20" spans="1:9" s="19" customFormat="1" ht="15.75">
      <c r="A20" s="5" t="s">
        <v>38</v>
      </c>
      <c r="B20" s="5"/>
      <c r="C20" s="8">
        <f>+C18+C13</f>
        <v>76808</v>
      </c>
      <c r="D20" s="5"/>
      <c r="E20" s="8">
        <f>+E18+E13</f>
        <v>68960</v>
      </c>
      <c r="G20" s="25"/>
      <c r="H20" s="8"/>
      <c r="I20" s="8"/>
    </row>
    <row r="22" spans="1:7" ht="15.75">
      <c r="A22" s="1" t="s">
        <v>39</v>
      </c>
      <c r="C22" s="6">
        <v>467</v>
      </c>
      <c r="E22" s="6">
        <v>-196</v>
      </c>
      <c r="G22" s="24"/>
    </row>
    <row r="23" spans="1:7" ht="15.75">
      <c r="A23" s="1" t="s">
        <v>40</v>
      </c>
      <c r="C23" s="6">
        <v>19394</v>
      </c>
      <c r="E23" s="6">
        <v>14528</v>
      </c>
      <c r="G23" s="24"/>
    </row>
    <row r="24" spans="1:7" ht="15.75">
      <c r="A24" s="1" t="s">
        <v>41</v>
      </c>
      <c r="C24" s="6">
        <v>34</v>
      </c>
      <c r="E24" s="6">
        <v>35</v>
      </c>
      <c r="G24" s="24"/>
    </row>
    <row r="25" spans="1:7" ht="15.75">
      <c r="A25" s="1" t="s">
        <v>42</v>
      </c>
      <c r="C25" s="6">
        <v>1984</v>
      </c>
      <c r="E25" s="6">
        <v>-102</v>
      </c>
      <c r="G25" s="23"/>
    </row>
    <row r="27" spans="1:9" s="19" customFormat="1" ht="15.75">
      <c r="A27" s="5" t="s">
        <v>43</v>
      </c>
      <c r="B27" s="5"/>
      <c r="C27" s="8">
        <f>+C20+C22+C23+C24+C25</f>
        <v>98687</v>
      </c>
      <c r="D27" s="5"/>
      <c r="E27" s="8">
        <f>+E20+E22+E23+E24+E25</f>
        <v>83225</v>
      </c>
      <c r="G27" s="26"/>
      <c r="H27" s="8"/>
      <c r="I27" s="8"/>
    </row>
    <row r="29" spans="1:7" ht="15.75">
      <c r="A29" s="1" t="s">
        <v>44</v>
      </c>
      <c r="C29" s="6">
        <v>-67693</v>
      </c>
      <c r="E29" s="6">
        <v>-60782</v>
      </c>
      <c r="G29" s="24"/>
    </row>
    <row r="31" spans="1:9" s="19" customFormat="1" ht="15.75">
      <c r="A31" s="5" t="s">
        <v>45</v>
      </c>
      <c r="B31" s="5"/>
      <c r="C31" s="8">
        <f>+C27+C29</f>
        <v>30994</v>
      </c>
      <c r="D31" s="5"/>
      <c r="E31" s="8">
        <f>+E27+E29</f>
        <v>22443</v>
      </c>
      <c r="G31" s="25"/>
      <c r="H31" s="8"/>
      <c r="I31" s="8"/>
    </row>
    <row r="33" spans="1:7" ht="15.75">
      <c r="A33" s="1" t="s">
        <v>57</v>
      </c>
      <c r="C33" s="6">
        <v>-4827</v>
      </c>
      <c r="E33" s="6">
        <f>-4803</f>
        <v>-4803</v>
      </c>
      <c r="F33" s="12"/>
      <c r="G33" s="23"/>
    </row>
    <row r="34" spans="1:7" ht="15.75">
      <c r="A34" s="1" t="s">
        <v>54</v>
      </c>
      <c r="C34" s="18">
        <v>-3744</v>
      </c>
      <c r="E34" s="6">
        <v>-8600</v>
      </c>
      <c r="G34" s="23"/>
    </row>
    <row r="35" spans="1:7" ht="15.75">
      <c r="A35" s="1" t="s">
        <v>46</v>
      </c>
      <c r="C35" s="6">
        <v>590</v>
      </c>
      <c r="E35" s="6">
        <v>113</v>
      </c>
      <c r="G35" s="27"/>
    </row>
    <row r="36" spans="1:7" ht="15.75">
      <c r="A36" s="1" t="s">
        <v>47</v>
      </c>
      <c r="C36" s="6">
        <v>184</v>
      </c>
      <c r="E36" s="6">
        <v>580</v>
      </c>
      <c r="G36" s="23"/>
    </row>
    <row r="37" spans="3:7" ht="15.75">
      <c r="C37" s="6"/>
      <c r="E37" s="6"/>
      <c r="G37" s="24"/>
    </row>
    <row r="38" spans="1:10" s="19" customFormat="1" ht="15.75">
      <c r="A38" s="5" t="s">
        <v>48</v>
      </c>
      <c r="B38" s="5"/>
      <c r="C38" s="8">
        <f>+C31+C33+C35+C36+C34</f>
        <v>23197</v>
      </c>
      <c r="D38" s="5"/>
      <c r="E38" s="8">
        <f>+E31+E33+E35+E36+E34</f>
        <v>9733</v>
      </c>
      <c r="G38" s="26"/>
      <c r="H38" s="20"/>
      <c r="I38" s="20"/>
      <c r="J38" s="20"/>
    </row>
    <row r="40" spans="1:7" ht="15.75">
      <c r="A40" s="1" t="s">
        <v>49</v>
      </c>
      <c r="C40" s="6">
        <v>-4206</v>
      </c>
      <c r="E40" s="6">
        <v>-1638</v>
      </c>
      <c r="G40" s="24"/>
    </row>
    <row r="42" spans="1:9" s="19" customFormat="1" ht="15.75">
      <c r="A42" s="5" t="s">
        <v>50</v>
      </c>
      <c r="B42" s="5"/>
      <c r="C42" s="8">
        <f>+C38+C40</f>
        <v>18991</v>
      </c>
      <c r="D42" s="5"/>
      <c r="E42" s="8">
        <f>+E38+E40</f>
        <v>8095</v>
      </c>
      <c r="G42" s="26"/>
      <c r="H42" s="20"/>
      <c r="I42" s="20"/>
    </row>
    <row r="44" spans="1:7" ht="15.75">
      <c r="A44" s="1" t="s">
        <v>51</v>
      </c>
      <c r="C44" s="6">
        <v>0</v>
      </c>
      <c r="E44" s="6">
        <v>0</v>
      </c>
      <c r="G44" s="24"/>
    </row>
    <row r="46" spans="1:9" ht="15.75">
      <c r="A46" s="5" t="s">
        <v>52</v>
      </c>
      <c r="B46" s="5"/>
      <c r="C46" s="8">
        <f>+C42+C44</f>
        <v>18991</v>
      </c>
      <c r="D46" s="5"/>
      <c r="E46" s="8">
        <f>+E42+E44</f>
        <v>8095</v>
      </c>
      <c r="G46" s="26"/>
      <c r="H46" s="12"/>
      <c r="I46" s="12"/>
    </row>
    <row r="47" spans="1:5" ht="15.75">
      <c r="A47" s="17"/>
      <c r="B47" s="17"/>
      <c r="C47" s="17"/>
      <c r="D47" s="17"/>
      <c r="E47" s="17"/>
    </row>
    <row r="48" spans="3:5" ht="15.75">
      <c r="C48" s="6"/>
      <c r="E48" s="6"/>
    </row>
    <row r="50" ht="15.75">
      <c r="C50" s="6"/>
    </row>
    <row r="51" ht="15.75">
      <c r="C51" s="6"/>
    </row>
    <row r="52" ht="15.75">
      <c r="A52" s="13" t="s">
        <v>61</v>
      </c>
    </row>
    <row r="54" ht="15.75">
      <c r="G54" s="28"/>
    </row>
    <row r="55" spans="3:5" ht="15.75">
      <c r="C55" s="14" t="s">
        <v>31</v>
      </c>
      <c r="D55" s="14"/>
      <c r="E55" s="14"/>
    </row>
  </sheetData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u18609</cp:lastModifiedBy>
  <cp:lastPrinted>2004-08-11T12:11:54Z</cp:lastPrinted>
  <dcterms:created xsi:type="dcterms:W3CDTF">2004-08-04T05:37:31Z</dcterms:created>
  <dcterms:modified xsi:type="dcterms:W3CDTF">2010-09-01T08:10:41Z</dcterms:modified>
  <cp:category/>
  <cp:version/>
  <cp:contentType/>
  <cp:contentStatus/>
</cp:coreProperties>
</file>